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0" yWindow="0" windowWidth="21600" windowHeight="9135"/>
  </bookViews>
  <sheets>
    <sheet name="4 кв 2019" sheetId="1" r:id="rId1"/>
  </sheets>
  <definedNames>
    <definedName name="_xlnm.Print_Area" localSheetId="0">'4 кв 2019'!$A$1:$O$66</definedName>
  </definedName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N30" i="1"/>
  <c r="D34"/>
  <c r="D32"/>
  <c r="K30"/>
  <c r="K18"/>
  <c r="D19"/>
  <c r="E48" l="1"/>
  <c r="E49"/>
  <c r="E47"/>
  <c r="D31"/>
  <c r="E31"/>
  <c r="F31"/>
  <c r="G31"/>
  <c r="C31"/>
  <c r="E45" l="1"/>
  <c r="H45"/>
  <c r="J69" s="1"/>
  <c r="B45"/>
  <c r="L19" l="1"/>
  <c r="K19"/>
  <c r="J19"/>
  <c r="J71" s="1"/>
  <c r="J31"/>
  <c r="L31"/>
  <c r="K31"/>
  <c r="M31" l="1"/>
  <c r="N31"/>
  <c r="N19" l="1"/>
  <c r="M19"/>
</calcChain>
</file>

<file path=xl/sharedStrings.xml><?xml version="1.0" encoding="utf-8"?>
<sst xmlns="http://schemas.openxmlformats.org/spreadsheetml/2006/main" count="171" uniqueCount="68">
  <si>
    <t>Значение показателей, характеризующих качество и (или) объем (содержание) муниципальной услуги в натуральных показателях</t>
  </si>
  <si>
    <t>утвержденное в муниципальном задании</t>
  </si>
  <si>
    <t>фактическое значение</t>
  </si>
  <si>
    <t>на год</t>
  </si>
  <si>
    <t>нарастающим итогом с начала года</t>
  </si>
  <si>
    <t>на отчетный период</t>
  </si>
  <si>
    <t>за отчетный период</t>
  </si>
  <si>
    <t>Объем (содержание) муниципальной услуги, всего, в том числе:</t>
  </si>
  <si>
    <t>х</t>
  </si>
  <si>
    <t>ОТЧЕТ</t>
  </si>
  <si>
    <t>(наименование учреждения)</t>
  </si>
  <si>
    <t>(отчетный период)</t>
  </si>
  <si>
    <t>план</t>
  </si>
  <si>
    <t>факт нарастающим итогом с начала года</t>
  </si>
  <si>
    <t>предусмотрено на год</t>
  </si>
  <si>
    <t xml:space="preserve">Руководитель учреждения </t>
  </si>
  <si>
    <t>(подпись)</t>
  </si>
  <si>
    <t>МП</t>
  </si>
  <si>
    <t>Объем муниципальной услуги в стоимостном выражении, рублей</t>
  </si>
  <si>
    <t>единиц</t>
  </si>
  <si>
    <t>На выезде. Сольный концерт.</t>
  </si>
  <si>
    <t>Показатели, характеризующие качество муниципальной услуги</t>
  </si>
  <si>
    <t>процент</t>
  </si>
  <si>
    <t>Значение показателей, характеризующих качество и (или) объем (содержание) муниципальной работы в натуральных показателях</t>
  </si>
  <si>
    <t>Объем муниципальной работы в стоимостном выражении, рублей</t>
  </si>
  <si>
    <t>Наименование</t>
  </si>
  <si>
    <t>Сумма (рублей)</t>
  </si>
  <si>
    <t>Объем расходов на уплату налогов, в качестве объекта налогообложения по которым признается имущество муниципального учреждения, всего</t>
  </si>
  <si>
    <t>в том числе по видам налогов:</t>
  </si>
  <si>
    <t>Налог на имущество</t>
  </si>
  <si>
    <t xml:space="preserve">3. Объем расходов на уплату налогов, в качестве объектов налогообложения по которым признается имущество муниципального учреждения </t>
  </si>
  <si>
    <t>Объем муниципальной работы, всего, в том числе:</t>
  </si>
  <si>
    <t>единица измерения</t>
  </si>
  <si>
    <t>Причины отклонения от запланированных значений</t>
  </si>
  <si>
    <t>Наименование (характеристика) показателя</t>
  </si>
  <si>
    <t>Показатели, характеризующие качество муниципальной работы</t>
  </si>
  <si>
    <t>утвержденно в муниципальном задании</t>
  </si>
  <si>
    <t>На выезде. Сборный концерт.</t>
  </si>
  <si>
    <t xml:space="preserve">Причины отклонения </t>
  </si>
  <si>
    <t>Допустимые (возможные) отклонения</t>
  </si>
  <si>
    <t>Отклонение, превышающее допустимое (возможное) отклонение</t>
  </si>
  <si>
    <t>Доля укомплектованности специалистами, в соответствии со штатным расписанием</t>
  </si>
  <si>
    <t>Земельный налог</t>
  </si>
  <si>
    <t>Транспортный налог</t>
  </si>
  <si>
    <t>на оказание муниципальных услуг (выполнение муниципальных работ)</t>
  </si>
  <si>
    <t>1. Оказание муниципальной услуги «Показ (организация показа) концертных программ»</t>
  </si>
  <si>
    <t>Доля новых концертных программ (длительностью не менее 60 мин) в общем количестве концертных программ</t>
  </si>
  <si>
    <t>Доля потребителей, удовлетворенных качеством услуги</t>
  </si>
  <si>
    <t>не менее 10</t>
  </si>
  <si>
    <t>-</t>
  </si>
  <si>
    <t>не менее 98</t>
  </si>
  <si>
    <t xml:space="preserve">Не менее 95 процентов от штатного расписания  </t>
  </si>
  <si>
    <t>Количество новых (капитально-возобновленных) концертных номеров всего, в том числе:</t>
  </si>
  <si>
    <t>об исполнении муниципальными учреждениями муниципальных заданий</t>
  </si>
  <si>
    <t>Количество публичных выступлений, с учетом всех форм</t>
  </si>
  <si>
    <t>2. Оказание муниципальной работы «Создание концертов и концертных программ»</t>
  </si>
  <si>
    <t>бюджетного учреждения культуры города Омска «Русский камерный оркестр «Лад»</t>
  </si>
  <si>
    <t>Е.М. Безбородова</t>
  </si>
  <si>
    <t>4. В отчетном периоде обоснованных жалоб на качество выполнения муниципальной работы не было.</t>
  </si>
  <si>
    <t>5. Проверки со стороны контролирующих органов</t>
  </si>
  <si>
    <t>Дата проверки</t>
  </si>
  <si>
    <t>Наименование контролирующего органа</t>
  </si>
  <si>
    <t>Содержание замечания к качеству выполнения муниципальной работы</t>
  </si>
  <si>
    <t>Информация о принятых мерах</t>
  </si>
  <si>
    <t>за 4 квартал 2020 года</t>
  </si>
  <si>
    <t>Дата  " 15 " января 2021 г.</t>
  </si>
  <si>
    <t xml:space="preserve">      проверок не было</t>
  </si>
  <si>
    <t>проверок не было</t>
  </si>
</sst>
</file>

<file path=xl/styles.xml><?xml version="1.0" encoding="utf-8"?>
<styleSheet xmlns="http://schemas.openxmlformats.org/spreadsheetml/2006/main">
  <fonts count="11">
    <font>
      <sz val="12"/>
      <color theme="1"/>
      <name val="Times New Roman"/>
      <family val="2"/>
      <charset val="204"/>
    </font>
    <font>
      <sz val="11"/>
      <color theme="1"/>
      <name val="Calibri"/>
      <family val="2"/>
      <charset val="204"/>
      <scheme val="minor"/>
    </font>
    <font>
      <b/>
      <sz val="16"/>
      <color theme="1"/>
      <name val="Times New Roman"/>
      <family val="2"/>
      <charset val="204"/>
    </font>
    <font>
      <sz val="16"/>
      <color theme="1"/>
      <name val="Times New Roman"/>
      <family val="2"/>
      <charset val="204"/>
    </font>
    <font>
      <sz val="16"/>
      <color theme="1"/>
      <name val="Times New Roman"/>
      <family val="1"/>
      <charset val="204"/>
    </font>
    <font>
      <sz val="16"/>
      <color theme="1"/>
      <name val="Calibri"/>
      <family val="2"/>
      <scheme val="minor"/>
    </font>
    <font>
      <sz val="16"/>
      <color theme="8" tint="-0.499984740745262"/>
      <name val="Times New Roman"/>
      <family val="1"/>
      <charset val="204"/>
    </font>
    <font>
      <sz val="16"/>
      <color rgb="FF002060"/>
      <name val="Times New Roman"/>
      <family val="1"/>
      <charset val="204"/>
    </font>
    <font>
      <u/>
      <sz val="16"/>
      <color theme="8" tint="-0.499984740745262"/>
      <name val="Times New Roman"/>
      <family val="2"/>
      <charset val="204"/>
    </font>
    <font>
      <sz val="12"/>
      <color theme="8" tint="-0.499984740745262"/>
      <name val="Times New Roman"/>
      <family val="1"/>
      <charset val="204"/>
    </font>
    <font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0" fillId="0" borderId="0"/>
  </cellStyleXfs>
  <cellXfs count="69">
    <xf numFmtId="0" fontId="0" fillId="0" borderId="0" xfId="0"/>
    <xf numFmtId="0" fontId="3" fillId="0" borderId="0" xfId="0" applyFont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4" fontId="4" fillId="0" borderId="1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0" fillId="0" borderId="0" xfId="0" applyAlignment="1">
      <alignment vertical="center" wrapText="1"/>
    </xf>
    <xf numFmtId="0" fontId="5" fillId="0" borderId="0" xfId="0" applyFont="1" applyAlignment="1">
      <alignment vertical="center" wrapText="1"/>
    </xf>
    <xf numFmtId="0" fontId="5" fillId="0" borderId="0" xfId="0" applyFont="1" applyAlignment="1">
      <alignment horizontal="center" vertical="center" wrapText="1"/>
    </xf>
    <xf numFmtId="4" fontId="6" fillId="0" borderId="1" xfId="0" applyNumberFormat="1" applyFont="1" applyBorder="1" applyAlignment="1">
      <alignment horizontal="center" vertical="center" wrapText="1"/>
    </xf>
    <xf numFmtId="4" fontId="6" fillId="0" borderId="1" xfId="0" applyNumberFormat="1" applyFont="1" applyBorder="1" applyAlignment="1">
      <alignment horizontal="center" vertical="center" wrapText="1"/>
    </xf>
    <xf numFmtId="4" fontId="3" fillId="0" borderId="0" xfId="0" applyNumberFormat="1" applyFont="1" applyAlignment="1">
      <alignment vertical="center" wrapText="1"/>
    </xf>
    <xf numFmtId="4" fontId="6" fillId="0" borderId="1" xfId="0" applyNumberFormat="1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4" fontId="6" fillId="0" borderId="3" xfId="0" applyNumberFormat="1" applyFont="1" applyBorder="1" applyAlignment="1">
      <alignment horizontal="center" vertical="center" wrapText="1"/>
    </xf>
    <xf numFmtId="4" fontId="9" fillId="0" borderId="4" xfId="0" applyNumberFormat="1" applyFont="1" applyBorder="1" applyAlignment="1">
      <alignment horizontal="center" vertical="center" wrapText="1"/>
    </xf>
    <xf numFmtId="4" fontId="9" fillId="0" borderId="5" xfId="0" applyNumberFormat="1" applyFont="1" applyBorder="1" applyAlignment="1">
      <alignment horizontal="center" vertical="center" wrapText="1"/>
    </xf>
    <xf numFmtId="4" fontId="6" fillId="0" borderId="1" xfId="0" applyNumberFormat="1" applyFont="1" applyBorder="1" applyAlignment="1">
      <alignment horizontal="center" vertical="center" wrapText="1"/>
    </xf>
    <xf numFmtId="4" fontId="6" fillId="0" borderId="10" xfId="0" applyNumberFormat="1" applyFont="1" applyBorder="1" applyAlignment="1">
      <alignment horizontal="center" vertical="center" wrapText="1"/>
    </xf>
    <xf numFmtId="4" fontId="6" fillId="0" borderId="11" xfId="0" applyNumberFormat="1" applyFont="1" applyBorder="1" applyAlignment="1">
      <alignment horizontal="center" vertical="center" wrapText="1"/>
    </xf>
    <xf numFmtId="4" fontId="6" fillId="0" borderId="12" xfId="0" applyNumberFormat="1" applyFont="1" applyBorder="1" applyAlignment="1">
      <alignment horizontal="center" vertical="center" wrapText="1"/>
    </xf>
    <xf numFmtId="4" fontId="6" fillId="0" borderId="6" xfId="0" applyNumberFormat="1" applyFont="1" applyBorder="1" applyAlignment="1">
      <alignment horizontal="center" vertical="center" wrapText="1"/>
    </xf>
    <xf numFmtId="4" fontId="6" fillId="0" borderId="2" xfId="0" applyNumberFormat="1" applyFont="1" applyBorder="1" applyAlignment="1">
      <alignment horizontal="center" vertical="center" wrapText="1"/>
    </xf>
    <xf numFmtId="4" fontId="6" fillId="0" borderId="13" xfId="0" applyNumberFormat="1" applyFont="1" applyBorder="1" applyAlignment="1">
      <alignment horizontal="center" vertical="center" wrapText="1"/>
    </xf>
    <xf numFmtId="4" fontId="6" fillId="0" borderId="7" xfId="0" applyNumberFormat="1" applyFont="1" applyBorder="1" applyAlignment="1">
      <alignment horizontal="center" vertical="center" wrapText="1"/>
    </xf>
    <xf numFmtId="4" fontId="6" fillId="0" borderId="8" xfId="0" applyNumberFormat="1" applyFont="1" applyBorder="1" applyAlignment="1">
      <alignment horizontal="center" vertical="center" wrapText="1"/>
    </xf>
    <xf numFmtId="4" fontId="6" fillId="0" borderId="9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</cellXfs>
  <cellStyles count="3">
    <cellStyle name="Обычный" xfId="0" builtinId="0"/>
    <cellStyle name="Обычный 2" xfId="2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R71"/>
  <sheetViews>
    <sheetView tabSelected="1" view="pageBreakPreview" topLeftCell="A40" zoomScale="50" zoomScaleNormal="60" zoomScaleSheetLayoutView="50" workbookViewId="0">
      <selection activeCell="L56" sqref="L56:O56"/>
    </sheetView>
  </sheetViews>
  <sheetFormatPr defaultColWidth="9" defaultRowHeight="20.25"/>
  <cols>
    <col min="1" max="1" width="52.25" style="1" customWidth="1"/>
    <col min="2" max="2" width="14.75" style="1" customWidth="1"/>
    <col min="3" max="3" width="16.875" style="1" customWidth="1"/>
    <col min="4" max="4" width="16.375" style="1" customWidth="1"/>
    <col min="5" max="5" width="17.25" style="1" customWidth="1"/>
    <col min="6" max="6" width="18.875" style="1" customWidth="1"/>
    <col min="7" max="7" width="16.75" style="1" customWidth="1"/>
    <col min="8" max="8" width="20.125" style="1" customWidth="1"/>
    <col min="9" max="9" width="21.5" style="1" customWidth="1"/>
    <col min="10" max="10" width="19.625" style="1" customWidth="1"/>
    <col min="11" max="11" width="19.125" style="1" customWidth="1"/>
    <col min="12" max="12" width="18.625" style="1" customWidth="1"/>
    <col min="13" max="13" width="18.875" style="1" customWidth="1"/>
    <col min="14" max="14" width="19.5" style="1" customWidth="1"/>
    <col min="15" max="15" width="26.75" style="1" customWidth="1"/>
    <col min="16" max="16" width="12.125" style="1" bestFit="1" customWidth="1"/>
    <col min="17" max="17" width="9" style="1"/>
    <col min="18" max="18" width="18.625" style="1" bestFit="1" customWidth="1"/>
    <col min="19" max="19" width="20" style="1" customWidth="1"/>
    <col min="20" max="16384" width="9" style="1"/>
  </cols>
  <sheetData>
    <row r="2" spans="1:15">
      <c r="A2" s="31" t="s">
        <v>9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</row>
    <row r="3" spans="1:15">
      <c r="A3" s="31" t="s">
        <v>53</v>
      </c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</row>
    <row r="4" spans="1:15">
      <c r="A4" s="31" t="s">
        <v>44</v>
      </c>
      <c r="B4" s="31"/>
      <c r="C4" s="31"/>
      <c r="D4" s="31"/>
      <c r="E4" s="31"/>
      <c r="F4" s="31"/>
      <c r="G4" s="31"/>
      <c r="H4" s="31"/>
      <c r="I4" s="31"/>
      <c r="J4" s="31"/>
      <c r="K4" s="31"/>
      <c r="L4" s="31"/>
      <c r="M4" s="31"/>
      <c r="N4" s="31"/>
      <c r="O4" s="31"/>
    </row>
    <row r="5" spans="1:15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</row>
    <row r="6" spans="1:15" ht="20.25" customHeight="1">
      <c r="A6" s="32" t="s">
        <v>56</v>
      </c>
      <c r="B6" s="32"/>
      <c r="C6" s="32"/>
      <c r="D6" s="32"/>
      <c r="E6" s="32"/>
      <c r="F6" s="32"/>
      <c r="G6" s="32"/>
      <c r="H6" s="32"/>
      <c r="I6" s="32"/>
      <c r="J6" s="32"/>
      <c r="K6" s="32"/>
      <c r="L6" s="32"/>
      <c r="M6" s="32"/>
      <c r="N6" s="32"/>
      <c r="O6" s="32"/>
    </row>
    <row r="7" spans="1:15" ht="22.5" customHeight="1">
      <c r="A7" s="24" t="s">
        <v>10</v>
      </c>
      <c r="B7" s="24"/>
      <c r="C7" s="24"/>
      <c r="D7" s="24"/>
      <c r="E7" s="24"/>
      <c r="F7" s="24"/>
      <c r="G7" s="24"/>
      <c r="H7" s="24"/>
      <c r="I7" s="24"/>
      <c r="J7" s="24"/>
      <c r="K7" s="24"/>
      <c r="L7" s="24"/>
      <c r="M7" s="24"/>
      <c r="N7" s="24"/>
      <c r="O7" s="24"/>
    </row>
    <row r="8" spans="1:15">
      <c r="A8" s="24"/>
      <c r="B8" s="24"/>
      <c r="C8" s="24"/>
      <c r="D8" s="24"/>
      <c r="E8" s="24"/>
      <c r="F8" s="24"/>
      <c r="G8" s="24"/>
      <c r="H8" s="24"/>
      <c r="I8" s="24"/>
      <c r="J8" s="24"/>
      <c r="K8" s="24"/>
      <c r="L8" s="24"/>
      <c r="M8" s="24"/>
      <c r="N8" s="24"/>
    </row>
    <row r="9" spans="1:15">
      <c r="A9" s="32" t="s">
        <v>64</v>
      </c>
      <c r="B9" s="32"/>
      <c r="C9" s="32"/>
      <c r="D9" s="32"/>
      <c r="E9" s="32"/>
      <c r="F9" s="32"/>
      <c r="G9" s="32"/>
      <c r="H9" s="32"/>
      <c r="I9" s="32"/>
      <c r="J9" s="32"/>
      <c r="K9" s="32"/>
      <c r="L9" s="32"/>
      <c r="M9" s="32"/>
      <c r="N9" s="32"/>
      <c r="O9" s="32"/>
    </row>
    <row r="10" spans="1:15">
      <c r="A10" s="24" t="s">
        <v>11</v>
      </c>
      <c r="B10" s="24"/>
      <c r="C10" s="24"/>
      <c r="D10" s="24"/>
      <c r="E10" s="24"/>
      <c r="F10" s="24"/>
      <c r="G10" s="24"/>
      <c r="H10" s="24"/>
      <c r="I10" s="24"/>
      <c r="J10" s="24"/>
      <c r="K10" s="24"/>
      <c r="L10" s="24"/>
      <c r="M10" s="24"/>
      <c r="N10" s="24"/>
      <c r="O10" s="24"/>
    </row>
    <row r="11" spans="1:15">
      <c r="A11" s="24"/>
      <c r="B11" s="24"/>
      <c r="C11" s="24"/>
      <c r="D11" s="24"/>
      <c r="E11" s="24"/>
      <c r="F11" s="24"/>
      <c r="G11" s="24"/>
      <c r="H11" s="24"/>
      <c r="I11" s="24"/>
      <c r="J11" s="24"/>
      <c r="K11" s="24"/>
      <c r="L11" s="24"/>
      <c r="M11" s="24"/>
      <c r="N11" s="24"/>
    </row>
    <row r="12" spans="1:15" ht="20.25" customHeight="1">
      <c r="A12" s="24" t="s">
        <v>45</v>
      </c>
      <c r="B12" s="24"/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4"/>
      <c r="N12" s="24"/>
      <c r="O12" s="24"/>
    </row>
    <row r="13" spans="1:15">
      <c r="A13" s="11"/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</row>
    <row r="14" spans="1:15" ht="47.45" customHeight="1">
      <c r="A14" s="33" t="s">
        <v>34</v>
      </c>
      <c r="B14" s="30" t="s">
        <v>0</v>
      </c>
      <c r="C14" s="28"/>
      <c r="D14" s="28"/>
      <c r="E14" s="28"/>
      <c r="F14" s="28"/>
      <c r="G14" s="28"/>
      <c r="H14" s="28"/>
      <c r="I14" s="28"/>
      <c r="J14" s="28" t="s">
        <v>18</v>
      </c>
      <c r="K14" s="28"/>
      <c r="L14" s="28"/>
      <c r="M14" s="28"/>
      <c r="N14" s="29"/>
      <c r="O14" s="33" t="s">
        <v>38</v>
      </c>
    </row>
    <row r="15" spans="1:15" ht="101.45" customHeight="1">
      <c r="A15" s="34"/>
      <c r="B15" s="36" t="s">
        <v>32</v>
      </c>
      <c r="C15" s="25" t="s">
        <v>36</v>
      </c>
      <c r="D15" s="38"/>
      <c r="E15" s="39"/>
      <c r="F15" s="25" t="s">
        <v>2</v>
      </c>
      <c r="G15" s="39"/>
      <c r="H15" s="36" t="s">
        <v>39</v>
      </c>
      <c r="I15" s="36" t="s">
        <v>40</v>
      </c>
      <c r="J15" s="25" t="s">
        <v>1</v>
      </c>
      <c r="K15" s="26"/>
      <c r="L15" s="27"/>
      <c r="M15" s="25" t="s">
        <v>2</v>
      </c>
      <c r="N15" s="27"/>
      <c r="O15" s="34"/>
    </row>
    <row r="16" spans="1:15" ht="91.15" customHeight="1">
      <c r="A16" s="35"/>
      <c r="B16" s="37"/>
      <c r="C16" s="5" t="s">
        <v>3</v>
      </c>
      <c r="D16" s="5" t="s">
        <v>4</v>
      </c>
      <c r="E16" s="5" t="s">
        <v>5</v>
      </c>
      <c r="F16" s="5" t="s">
        <v>4</v>
      </c>
      <c r="G16" s="5" t="s">
        <v>6</v>
      </c>
      <c r="H16" s="37"/>
      <c r="I16" s="37"/>
      <c r="J16" s="5" t="s">
        <v>3</v>
      </c>
      <c r="K16" s="5" t="s">
        <v>4</v>
      </c>
      <c r="L16" s="5" t="s">
        <v>5</v>
      </c>
      <c r="M16" s="5" t="s">
        <v>4</v>
      </c>
      <c r="N16" s="5" t="s">
        <v>6</v>
      </c>
      <c r="O16" s="35"/>
    </row>
    <row r="17" spans="1:18">
      <c r="A17" s="5">
        <v>1</v>
      </c>
      <c r="B17" s="5">
        <v>2</v>
      </c>
      <c r="C17" s="5">
        <v>3</v>
      </c>
      <c r="D17" s="5">
        <v>4</v>
      </c>
      <c r="E17" s="5">
        <v>5</v>
      </c>
      <c r="F17" s="5">
        <v>6</v>
      </c>
      <c r="G17" s="5">
        <v>7</v>
      </c>
      <c r="H17" s="5">
        <v>8</v>
      </c>
      <c r="I17" s="5">
        <v>9</v>
      </c>
      <c r="J17" s="5">
        <v>10</v>
      </c>
      <c r="K17" s="5">
        <v>11</v>
      </c>
      <c r="L17" s="5">
        <v>12</v>
      </c>
      <c r="M17" s="5">
        <v>13</v>
      </c>
      <c r="N17" s="5">
        <v>14</v>
      </c>
      <c r="O17" s="6">
        <v>15</v>
      </c>
    </row>
    <row r="18" spans="1:18" ht="84" customHeight="1">
      <c r="A18" s="3" t="s">
        <v>7</v>
      </c>
      <c r="B18" s="5" t="s">
        <v>8</v>
      </c>
      <c r="C18" s="5" t="s">
        <v>8</v>
      </c>
      <c r="D18" s="5" t="s">
        <v>8</v>
      </c>
      <c r="E18" s="5" t="s">
        <v>8</v>
      </c>
      <c r="F18" s="5" t="s">
        <v>8</v>
      </c>
      <c r="G18" s="5" t="s">
        <v>8</v>
      </c>
      <c r="H18" s="5" t="s">
        <v>8</v>
      </c>
      <c r="I18" s="5" t="s">
        <v>8</v>
      </c>
      <c r="J18" s="7">
        <v>3996332.21</v>
      </c>
      <c r="K18" s="18">
        <f>920892+996470+953723+L18</f>
        <v>3996332.21</v>
      </c>
      <c r="L18" s="7">
        <v>1125247.21</v>
      </c>
      <c r="M18" s="18">
        <v>3996332.21</v>
      </c>
      <c r="N18" s="18">
        <v>1125252.05</v>
      </c>
      <c r="O18" s="6"/>
      <c r="R18" s="1">
        <v>13785</v>
      </c>
    </row>
    <row r="19" spans="1:18" ht="84" customHeight="1">
      <c r="A19" s="3" t="s">
        <v>54</v>
      </c>
      <c r="B19" s="5" t="s">
        <v>19</v>
      </c>
      <c r="C19" s="5">
        <v>36</v>
      </c>
      <c r="D19" s="5">
        <f>7+11+12+6</f>
        <v>36</v>
      </c>
      <c r="E19" s="5">
        <v>6</v>
      </c>
      <c r="F19" s="5">
        <v>8</v>
      </c>
      <c r="G19" s="5">
        <v>2</v>
      </c>
      <c r="H19" s="21">
        <v>5</v>
      </c>
      <c r="I19" s="5"/>
      <c r="J19" s="7">
        <f>J18</f>
        <v>3996332.21</v>
      </c>
      <c r="K19" s="18">
        <f>K18</f>
        <v>3996332.21</v>
      </c>
      <c r="L19" s="7">
        <f>L18</f>
        <v>1125247.21</v>
      </c>
      <c r="M19" s="18">
        <f>M18</f>
        <v>3996332.21</v>
      </c>
      <c r="N19" s="18">
        <f>N18</f>
        <v>1125252.05</v>
      </c>
      <c r="O19" s="6"/>
    </row>
    <row r="20" spans="1:18" ht="54" customHeight="1">
      <c r="A20" s="2" t="s">
        <v>21</v>
      </c>
      <c r="B20" s="5" t="s">
        <v>8</v>
      </c>
      <c r="C20" s="4" t="s">
        <v>8</v>
      </c>
      <c r="D20" s="4" t="s">
        <v>8</v>
      </c>
      <c r="E20" s="4" t="s">
        <v>8</v>
      </c>
      <c r="F20" s="5" t="s">
        <v>8</v>
      </c>
      <c r="G20" s="5" t="s">
        <v>8</v>
      </c>
      <c r="H20" s="5" t="s">
        <v>8</v>
      </c>
      <c r="I20" s="5" t="s">
        <v>8</v>
      </c>
      <c r="J20" s="5" t="s">
        <v>8</v>
      </c>
      <c r="K20" s="5" t="s">
        <v>8</v>
      </c>
      <c r="L20" s="5" t="s">
        <v>8</v>
      </c>
      <c r="M20" s="5" t="s">
        <v>8</v>
      </c>
      <c r="N20" s="5" t="s">
        <v>8</v>
      </c>
      <c r="O20" s="13"/>
    </row>
    <row r="21" spans="1:18" ht="90.75" customHeight="1">
      <c r="A21" s="2" t="s">
        <v>46</v>
      </c>
      <c r="B21" s="5" t="s">
        <v>22</v>
      </c>
      <c r="C21" s="21" t="s">
        <v>48</v>
      </c>
      <c r="D21" s="5" t="s">
        <v>8</v>
      </c>
      <c r="E21" s="5" t="s">
        <v>8</v>
      </c>
      <c r="F21" s="5">
        <v>3</v>
      </c>
      <c r="G21" s="5" t="s">
        <v>8</v>
      </c>
      <c r="H21" s="5" t="s">
        <v>49</v>
      </c>
      <c r="I21" s="5"/>
      <c r="J21" s="5" t="s">
        <v>8</v>
      </c>
      <c r="K21" s="5" t="s">
        <v>8</v>
      </c>
      <c r="L21" s="5" t="s">
        <v>8</v>
      </c>
      <c r="M21" s="5" t="s">
        <v>8</v>
      </c>
      <c r="N21" s="5" t="s">
        <v>8</v>
      </c>
      <c r="O21" s="13"/>
    </row>
    <row r="22" spans="1:18" ht="100.5" customHeight="1">
      <c r="A22" s="2" t="s">
        <v>47</v>
      </c>
      <c r="B22" s="5" t="s">
        <v>22</v>
      </c>
      <c r="C22" s="21" t="s">
        <v>50</v>
      </c>
      <c r="D22" s="5" t="s">
        <v>8</v>
      </c>
      <c r="E22" s="21" t="s">
        <v>50</v>
      </c>
      <c r="F22" s="5" t="s">
        <v>8</v>
      </c>
      <c r="G22" s="5">
        <v>100</v>
      </c>
      <c r="H22" s="5" t="s">
        <v>49</v>
      </c>
      <c r="I22" s="5"/>
      <c r="J22" s="5" t="s">
        <v>8</v>
      </c>
      <c r="K22" s="5" t="s">
        <v>8</v>
      </c>
      <c r="L22" s="5" t="s">
        <v>8</v>
      </c>
      <c r="M22" s="5" t="s">
        <v>8</v>
      </c>
      <c r="N22" s="5" t="s">
        <v>8</v>
      </c>
      <c r="O22" s="13"/>
    </row>
    <row r="23" spans="1:18">
      <c r="A23" s="9"/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</row>
    <row r="24" spans="1:18">
      <c r="A24" s="24" t="s">
        <v>55</v>
      </c>
      <c r="B24" s="57"/>
      <c r="C24" s="57"/>
      <c r="D24" s="57"/>
      <c r="E24" s="57"/>
      <c r="F24" s="57"/>
      <c r="G24" s="57"/>
      <c r="H24" s="57"/>
      <c r="I24" s="57"/>
      <c r="J24" s="57"/>
      <c r="K24" s="57"/>
      <c r="L24" s="57"/>
      <c r="M24" s="57"/>
      <c r="N24" s="57"/>
      <c r="O24" s="57"/>
    </row>
    <row r="25" spans="1:18">
      <c r="A25" s="11"/>
      <c r="B25" s="11"/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</row>
    <row r="26" spans="1:18" ht="60.75" customHeight="1">
      <c r="A26" s="53" t="s">
        <v>34</v>
      </c>
      <c r="B26" s="53" t="s">
        <v>23</v>
      </c>
      <c r="C26" s="53"/>
      <c r="D26" s="53"/>
      <c r="E26" s="53"/>
      <c r="F26" s="53"/>
      <c r="G26" s="53"/>
      <c r="H26" s="53"/>
      <c r="I26" s="53"/>
      <c r="J26" s="53" t="s">
        <v>24</v>
      </c>
      <c r="K26" s="53"/>
      <c r="L26" s="53"/>
      <c r="M26" s="53"/>
      <c r="N26" s="53"/>
      <c r="O26" s="53" t="s">
        <v>33</v>
      </c>
      <c r="R26" s="19"/>
    </row>
    <row r="27" spans="1:18" ht="54.75" customHeight="1">
      <c r="A27" s="53"/>
      <c r="B27" s="53" t="s">
        <v>32</v>
      </c>
      <c r="C27" s="53" t="s">
        <v>1</v>
      </c>
      <c r="D27" s="53"/>
      <c r="E27" s="53"/>
      <c r="F27" s="53" t="s">
        <v>2</v>
      </c>
      <c r="G27" s="53"/>
      <c r="H27" s="53" t="s">
        <v>39</v>
      </c>
      <c r="I27" s="53" t="s">
        <v>40</v>
      </c>
      <c r="J27" s="53" t="s">
        <v>1</v>
      </c>
      <c r="K27" s="53"/>
      <c r="L27" s="53"/>
      <c r="M27" s="53" t="s">
        <v>2</v>
      </c>
      <c r="N27" s="53"/>
      <c r="O27" s="53"/>
    </row>
    <row r="28" spans="1:18" ht="87.75" customHeight="1">
      <c r="A28" s="53"/>
      <c r="B28" s="53"/>
      <c r="C28" s="5" t="s">
        <v>3</v>
      </c>
      <c r="D28" s="5" t="s">
        <v>4</v>
      </c>
      <c r="E28" s="5" t="s">
        <v>5</v>
      </c>
      <c r="F28" s="5" t="s">
        <v>4</v>
      </c>
      <c r="G28" s="5" t="s">
        <v>6</v>
      </c>
      <c r="H28" s="53"/>
      <c r="I28" s="53"/>
      <c r="J28" s="5" t="s">
        <v>3</v>
      </c>
      <c r="K28" s="5" t="s">
        <v>4</v>
      </c>
      <c r="L28" s="5" t="s">
        <v>5</v>
      </c>
      <c r="M28" s="5" t="s">
        <v>4</v>
      </c>
      <c r="N28" s="5" t="s">
        <v>6</v>
      </c>
      <c r="O28" s="53"/>
    </row>
    <row r="29" spans="1:18">
      <c r="A29" s="5">
        <v>1</v>
      </c>
      <c r="B29" s="5">
        <v>2</v>
      </c>
      <c r="C29" s="5">
        <v>3</v>
      </c>
      <c r="D29" s="5">
        <v>4</v>
      </c>
      <c r="E29" s="5">
        <v>5</v>
      </c>
      <c r="F29" s="5">
        <v>6</v>
      </c>
      <c r="G29" s="5">
        <v>7</v>
      </c>
      <c r="H29" s="5">
        <v>8</v>
      </c>
      <c r="I29" s="5">
        <v>9</v>
      </c>
      <c r="J29" s="5">
        <v>10</v>
      </c>
      <c r="K29" s="5">
        <v>11</v>
      </c>
      <c r="L29" s="5">
        <v>12</v>
      </c>
      <c r="M29" s="5">
        <v>13</v>
      </c>
      <c r="N29" s="5">
        <v>14</v>
      </c>
      <c r="O29" s="5">
        <v>15</v>
      </c>
    </row>
    <row r="30" spans="1:18" ht="91.5" customHeight="1">
      <c r="A30" s="2" t="s">
        <v>31</v>
      </c>
      <c r="B30" s="5" t="s">
        <v>8</v>
      </c>
      <c r="C30" s="5" t="s">
        <v>8</v>
      </c>
      <c r="D30" s="5" t="s">
        <v>8</v>
      </c>
      <c r="E30" s="5" t="s">
        <v>8</v>
      </c>
      <c r="F30" s="5" t="s">
        <v>8</v>
      </c>
      <c r="G30" s="5" t="s">
        <v>8</v>
      </c>
      <c r="H30" s="5" t="s">
        <v>8</v>
      </c>
      <c r="I30" s="5" t="s">
        <v>8</v>
      </c>
      <c r="J30" s="7">
        <v>3996332.21</v>
      </c>
      <c r="K30" s="7">
        <f>920892+996470+953723+L30</f>
        <v>3996332.21</v>
      </c>
      <c r="L30" s="7">
        <v>1125247.21</v>
      </c>
      <c r="M30" s="7">
        <v>3996332.21</v>
      </c>
      <c r="N30" s="18">
        <f>2250504.09-N18</f>
        <v>1125252.0399999998</v>
      </c>
      <c r="O30" s="5"/>
    </row>
    <row r="31" spans="1:18" ht="69.75" customHeight="1">
      <c r="A31" s="2" t="s">
        <v>52</v>
      </c>
      <c r="B31" s="53" t="s">
        <v>19</v>
      </c>
      <c r="C31" s="17">
        <f>C32+C34</f>
        <v>25</v>
      </c>
      <c r="D31" s="20">
        <f t="shared" ref="D31:G31" si="0">D32+D34</f>
        <v>25</v>
      </c>
      <c r="E31" s="20">
        <f t="shared" si="0"/>
        <v>5</v>
      </c>
      <c r="F31" s="20">
        <f t="shared" si="0"/>
        <v>25</v>
      </c>
      <c r="G31" s="20">
        <f t="shared" si="0"/>
        <v>4</v>
      </c>
      <c r="H31" s="5">
        <v>2</v>
      </c>
      <c r="I31" s="5"/>
      <c r="J31" s="50">
        <f>J30</f>
        <v>3996332.21</v>
      </c>
      <c r="K31" s="50">
        <f>K30</f>
        <v>3996332.21</v>
      </c>
      <c r="L31" s="50">
        <f>L30</f>
        <v>1125247.21</v>
      </c>
      <c r="M31" s="50">
        <f t="shared" ref="M31:N31" si="1">M30</f>
        <v>3996332.21</v>
      </c>
      <c r="N31" s="50">
        <f t="shared" si="1"/>
        <v>1125252.0399999998</v>
      </c>
      <c r="O31" s="36"/>
    </row>
    <row r="32" spans="1:18">
      <c r="A32" s="59" t="s">
        <v>37</v>
      </c>
      <c r="B32" s="53"/>
      <c r="C32" s="43">
        <v>5</v>
      </c>
      <c r="D32" s="43">
        <f>1+1+2+1</f>
        <v>5</v>
      </c>
      <c r="E32" s="43">
        <v>1</v>
      </c>
      <c r="F32" s="43">
        <v>1</v>
      </c>
      <c r="G32" s="43">
        <v>0</v>
      </c>
      <c r="H32" s="53" t="s">
        <v>8</v>
      </c>
      <c r="I32" s="53" t="s">
        <v>8</v>
      </c>
      <c r="J32" s="51"/>
      <c r="K32" s="51"/>
      <c r="L32" s="51"/>
      <c r="M32" s="51"/>
      <c r="N32" s="51"/>
      <c r="O32" s="58"/>
    </row>
    <row r="33" spans="1:15">
      <c r="A33" s="59"/>
      <c r="B33" s="53"/>
      <c r="C33" s="43"/>
      <c r="D33" s="43"/>
      <c r="E33" s="43"/>
      <c r="F33" s="43"/>
      <c r="G33" s="43"/>
      <c r="H33" s="54"/>
      <c r="I33" s="54"/>
      <c r="J33" s="51"/>
      <c r="K33" s="51"/>
      <c r="L33" s="51"/>
      <c r="M33" s="51"/>
      <c r="N33" s="51"/>
      <c r="O33" s="58"/>
    </row>
    <row r="34" spans="1:15">
      <c r="A34" s="59" t="s">
        <v>20</v>
      </c>
      <c r="B34" s="53"/>
      <c r="C34" s="43">
        <v>20</v>
      </c>
      <c r="D34" s="43">
        <f>5+6+5+4</f>
        <v>20</v>
      </c>
      <c r="E34" s="43">
        <v>4</v>
      </c>
      <c r="F34" s="43">
        <v>24</v>
      </c>
      <c r="G34" s="43">
        <v>4</v>
      </c>
      <c r="H34" s="53" t="s">
        <v>8</v>
      </c>
      <c r="I34" s="53" t="s">
        <v>8</v>
      </c>
      <c r="J34" s="51"/>
      <c r="K34" s="51"/>
      <c r="L34" s="51"/>
      <c r="M34" s="51"/>
      <c r="N34" s="51"/>
      <c r="O34" s="58"/>
    </row>
    <row r="35" spans="1:15" ht="24" customHeight="1">
      <c r="A35" s="59"/>
      <c r="B35" s="53"/>
      <c r="C35" s="43"/>
      <c r="D35" s="43"/>
      <c r="E35" s="43"/>
      <c r="F35" s="43"/>
      <c r="G35" s="43"/>
      <c r="H35" s="54"/>
      <c r="I35" s="54"/>
      <c r="J35" s="52"/>
      <c r="K35" s="52"/>
      <c r="L35" s="52"/>
      <c r="M35" s="52"/>
      <c r="N35" s="52"/>
      <c r="O35" s="37"/>
    </row>
    <row r="36" spans="1:15" ht="51.75" customHeight="1">
      <c r="A36" s="2" t="s">
        <v>35</v>
      </c>
      <c r="B36" s="5" t="s">
        <v>8</v>
      </c>
      <c r="C36" s="5" t="s">
        <v>8</v>
      </c>
      <c r="D36" s="5" t="s">
        <v>8</v>
      </c>
      <c r="E36" s="5" t="s">
        <v>8</v>
      </c>
      <c r="F36" s="5" t="s">
        <v>8</v>
      </c>
      <c r="G36" s="5" t="s">
        <v>8</v>
      </c>
      <c r="H36" s="5" t="s">
        <v>8</v>
      </c>
      <c r="I36" s="5" t="s">
        <v>8</v>
      </c>
      <c r="J36" s="5" t="s">
        <v>8</v>
      </c>
      <c r="K36" s="5" t="s">
        <v>8</v>
      </c>
      <c r="L36" s="5" t="s">
        <v>8</v>
      </c>
      <c r="M36" s="5" t="s">
        <v>8</v>
      </c>
      <c r="N36" s="5" t="s">
        <v>8</v>
      </c>
      <c r="O36" s="5"/>
    </row>
    <row r="37" spans="1:15" ht="115.5" customHeight="1">
      <c r="A37" s="2" t="s">
        <v>41</v>
      </c>
      <c r="B37" s="5" t="s">
        <v>22</v>
      </c>
      <c r="C37" s="21" t="s">
        <v>51</v>
      </c>
      <c r="D37" s="21" t="s">
        <v>8</v>
      </c>
      <c r="E37" s="21" t="s">
        <v>51</v>
      </c>
      <c r="F37" s="5" t="s">
        <v>8</v>
      </c>
      <c r="G37" s="5">
        <v>98</v>
      </c>
      <c r="H37" s="5" t="s">
        <v>49</v>
      </c>
      <c r="I37" s="5"/>
      <c r="J37" s="5" t="s">
        <v>8</v>
      </c>
      <c r="K37" s="5" t="s">
        <v>8</v>
      </c>
      <c r="L37" s="5" t="s">
        <v>8</v>
      </c>
      <c r="M37" s="5" t="s">
        <v>8</v>
      </c>
      <c r="N37" s="5" t="s">
        <v>8</v>
      </c>
      <c r="O37" s="5"/>
    </row>
    <row r="38" spans="1:15" ht="26.25" customHeight="1">
      <c r="A38" s="11"/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</row>
    <row r="39" spans="1:15" ht="21.6" customHeight="1">
      <c r="A39" s="24" t="s">
        <v>30</v>
      </c>
      <c r="B39" s="24"/>
      <c r="C39" s="24"/>
      <c r="D39" s="24"/>
      <c r="E39" s="24"/>
      <c r="F39" s="24"/>
      <c r="G39" s="24"/>
      <c r="H39" s="24"/>
      <c r="I39" s="24"/>
      <c r="J39" s="24"/>
      <c r="K39" s="24"/>
      <c r="L39" s="24"/>
      <c r="M39" s="24"/>
      <c r="N39" s="24"/>
      <c r="O39" s="14"/>
    </row>
    <row r="40" spans="1:15" ht="21.6" customHeight="1">
      <c r="A40" s="11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2"/>
    </row>
    <row r="41" spans="1:15" ht="21.6" customHeight="1">
      <c r="A41" s="53" t="s">
        <v>25</v>
      </c>
      <c r="B41" s="53" t="s">
        <v>26</v>
      </c>
      <c r="C41" s="53"/>
      <c r="D41" s="53"/>
      <c r="E41" s="53"/>
      <c r="F41" s="53"/>
      <c r="G41" s="53"/>
      <c r="H41" s="53"/>
      <c r="I41" s="53"/>
      <c r="J41" s="53"/>
      <c r="K41" s="53" t="s">
        <v>33</v>
      </c>
      <c r="L41" s="53"/>
      <c r="M41" s="53"/>
      <c r="N41" s="53"/>
      <c r="O41" s="60"/>
    </row>
    <row r="42" spans="1:15" ht="33" customHeight="1">
      <c r="A42" s="53"/>
      <c r="B42" s="53" t="s">
        <v>12</v>
      </c>
      <c r="C42" s="53"/>
      <c r="D42" s="53"/>
      <c r="E42" s="53"/>
      <c r="F42" s="53"/>
      <c r="G42" s="53"/>
      <c r="H42" s="53" t="s">
        <v>13</v>
      </c>
      <c r="I42" s="53"/>
      <c r="J42" s="53"/>
      <c r="K42" s="53"/>
      <c r="L42" s="53"/>
      <c r="M42" s="53"/>
      <c r="N42" s="53"/>
      <c r="O42" s="60"/>
    </row>
    <row r="43" spans="1:15" ht="24.75" customHeight="1">
      <c r="A43" s="53"/>
      <c r="B43" s="53" t="s">
        <v>14</v>
      </c>
      <c r="C43" s="53"/>
      <c r="D43" s="53"/>
      <c r="E43" s="53" t="s">
        <v>4</v>
      </c>
      <c r="F43" s="53"/>
      <c r="G43" s="53"/>
      <c r="H43" s="53"/>
      <c r="I43" s="53"/>
      <c r="J43" s="53"/>
      <c r="K43" s="53"/>
      <c r="L43" s="53"/>
      <c r="M43" s="53"/>
      <c r="N43" s="53"/>
      <c r="O43" s="60"/>
    </row>
    <row r="44" spans="1:15">
      <c r="A44" s="5">
        <v>1</v>
      </c>
      <c r="B44" s="53">
        <v>2</v>
      </c>
      <c r="C44" s="53"/>
      <c r="D44" s="53"/>
      <c r="E44" s="53">
        <v>3</v>
      </c>
      <c r="F44" s="53"/>
      <c r="G44" s="53"/>
      <c r="H44" s="53">
        <v>4</v>
      </c>
      <c r="I44" s="53"/>
      <c r="J44" s="53"/>
      <c r="K44" s="53">
        <v>5</v>
      </c>
      <c r="L44" s="53"/>
      <c r="M44" s="53"/>
      <c r="N44" s="53"/>
      <c r="O44" s="60"/>
    </row>
    <row r="45" spans="1:15" ht="96" customHeight="1">
      <c r="A45" s="3" t="s">
        <v>27</v>
      </c>
      <c r="B45" s="44">
        <f>B47+B48+B49</f>
        <v>0</v>
      </c>
      <c r="C45" s="45"/>
      <c r="D45" s="46"/>
      <c r="E45" s="44">
        <f>E47+E48+E49</f>
        <v>0</v>
      </c>
      <c r="F45" s="45"/>
      <c r="G45" s="46"/>
      <c r="H45" s="44">
        <f>H48+H47+H49</f>
        <v>0</v>
      </c>
      <c r="I45" s="45"/>
      <c r="J45" s="46"/>
      <c r="K45" s="61"/>
      <c r="L45" s="62"/>
      <c r="M45" s="62"/>
      <c r="N45" s="62"/>
      <c r="O45" s="63"/>
    </row>
    <row r="46" spans="1:15" ht="26.25" customHeight="1">
      <c r="A46" s="3" t="s">
        <v>28</v>
      </c>
      <c r="B46" s="47"/>
      <c r="C46" s="48"/>
      <c r="D46" s="49"/>
      <c r="E46" s="47"/>
      <c r="F46" s="48"/>
      <c r="G46" s="49"/>
      <c r="H46" s="47"/>
      <c r="I46" s="48"/>
      <c r="J46" s="49"/>
      <c r="K46" s="64"/>
      <c r="L46" s="65"/>
      <c r="M46" s="65"/>
      <c r="N46" s="65"/>
      <c r="O46" s="66"/>
    </row>
    <row r="47" spans="1:15" ht="30.75" customHeight="1">
      <c r="A47" s="3" t="s">
        <v>42</v>
      </c>
      <c r="B47" s="40">
        <v>0</v>
      </c>
      <c r="C47" s="41"/>
      <c r="D47" s="42"/>
      <c r="E47" s="43">
        <f>B47/4</f>
        <v>0</v>
      </c>
      <c r="F47" s="43"/>
      <c r="G47" s="43"/>
      <c r="H47" s="40">
        <v>0</v>
      </c>
      <c r="I47" s="41"/>
      <c r="J47" s="42"/>
      <c r="K47" s="25"/>
      <c r="L47" s="26"/>
      <c r="M47" s="26"/>
      <c r="N47" s="26"/>
      <c r="O47" s="27"/>
    </row>
    <row r="48" spans="1:15" ht="23.25" customHeight="1">
      <c r="A48" s="3" t="s">
        <v>29</v>
      </c>
      <c r="B48" s="43">
        <v>0</v>
      </c>
      <c r="C48" s="43"/>
      <c r="D48" s="43"/>
      <c r="E48" s="43">
        <f t="shared" ref="E48:E49" si="2">B48/4</f>
        <v>0</v>
      </c>
      <c r="F48" s="43"/>
      <c r="G48" s="43"/>
      <c r="H48" s="43">
        <v>0</v>
      </c>
      <c r="I48" s="43"/>
      <c r="J48" s="43"/>
      <c r="K48" s="53"/>
      <c r="L48" s="53"/>
      <c r="M48" s="53"/>
      <c r="N48" s="53"/>
      <c r="O48" s="60"/>
    </row>
    <row r="49" spans="1:15" ht="26.25" customHeight="1">
      <c r="A49" s="3" t="s">
        <v>43</v>
      </c>
      <c r="B49" s="40">
        <v>0</v>
      </c>
      <c r="C49" s="41"/>
      <c r="D49" s="42"/>
      <c r="E49" s="43">
        <f t="shared" si="2"/>
        <v>0</v>
      </c>
      <c r="F49" s="43"/>
      <c r="G49" s="43"/>
      <c r="H49" s="40">
        <v>0</v>
      </c>
      <c r="I49" s="41"/>
      <c r="J49" s="42"/>
      <c r="K49" s="25"/>
      <c r="L49" s="26"/>
      <c r="M49" s="26"/>
      <c r="N49" s="26"/>
      <c r="O49" s="27"/>
    </row>
    <row r="50" spans="1:15" ht="21">
      <c r="A50" s="15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</row>
    <row r="51" spans="1:15" ht="31.5" customHeight="1">
      <c r="A51" s="67" t="s">
        <v>58</v>
      </c>
      <c r="B51" s="67"/>
      <c r="C51" s="67"/>
      <c r="D51" s="67"/>
      <c r="E51" s="67"/>
      <c r="F51" s="67"/>
      <c r="G51" s="67"/>
      <c r="H51" s="67"/>
      <c r="I51" s="67"/>
      <c r="J51" s="67"/>
      <c r="K51" s="67"/>
      <c r="L51" s="67"/>
      <c r="M51" s="67"/>
      <c r="N51" s="67"/>
      <c r="O51" s="67"/>
    </row>
    <row r="52" spans="1:15" ht="21">
      <c r="A52" s="15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</row>
    <row r="53" spans="1:15">
      <c r="A53" s="68" t="s">
        <v>59</v>
      </c>
      <c r="B53" s="68"/>
      <c r="C53" s="68"/>
      <c r="D53" s="68"/>
      <c r="E53" s="68"/>
      <c r="F53" s="68"/>
      <c r="G53" s="68"/>
      <c r="H53" s="68"/>
      <c r="I53" s="68"/>
      <c r="J53" s="68"/>
      <c r="K53" s="68"/>
      <c r="L53" s="68"/>
      <c r="M53" s="68"/>
      <c r="N53" s="68"/>
      <c r="O53" s="68"/>
    </row>
    <row r="54" spans="1:15">
      <c r="A54" s="9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9"/>
    </row>
    <row r="55" spans="1:15" ht="24.75" customHeight="1">
      <c r="A55" s="22" t="s">
        <v>60</v>
      </c>
      <c r="B55" s="25" t="s">
        <v>61</v>
      </c>
      <c r="C55" s="38"/>
      <c r="D55" s="38"/>
      <c r="E55" s="38"/>
      <c r="F55" s="39"/>
      <c r="G55" s="25" t="s">
        <v>62</v>
      </c>
      <c r="H55" s="38"/>
      <c r="I55" s="38"/>
      <c r="J55" s="38"/>
      <c r="K55" s="39"/>
      <c r="L55" s="25" t="s">
        <v>63</v>
      </c>
      <c r="M55" s="38"/>
      <c r="N55" s="38"/>
      <c r="O55" s="39"/>
    </row>
    <row r="56" spans="1:15" ht="123.75" customHeight="1">
      <c r="A56" s="23" t="s">
        <v>66</v>
      </c>
      <c r="B56" s="25" t="s">
        <v>67</v>
      </c>
      <c r="C56" s="38"/>
      <c r="D56" s="38"/>
      <c r="E56" s="38"/>
      <c r="F56" s="39"/>
      <c r="G56" s="25" t="s">
        <v>67</v>
      </c>
      <c r="H56" s="38"/>
      <c r="I56" s="38"/>
      <c r="J56" s="38"/>
      <c r="K56" s="39"/>
      <c r="L56" s="25" t="s">
        <v>67</v>
      </c>
      <c r="M56" s="38"/>
      <c r="N56" s="38"/>
      <c r="O56" s="39"/>
    </row>
    <row r="57" spans="1:15">
      <c r="A57" s="9"/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9"/>
    </row>
    <row r="58" spans="1:15">
      <c r="A58" s="9"/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9"/>
    </row>
    <row r="59" spans="1:15">
      <c r="A59" s="9"/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9"/>
    </row>
    <row r="60" spans="1:15">
      <c r="A60" s="9" t="s">
        <v>15</v>
      </c>
      <c r="B60" s="56"/>
      <c r="C60" s="56"/>
      <c r="D60" s="56"/>
      <c r="E60" s="55" t="s">
        <v>57</v>
      </c>
      <c r="F60" s="55"/>
    </row>
    <row r="61" spans="1:15">
      <c r="A61" s="9"/>
      <c r="B61" s="24" t="s">
        <v>16</v>
      </c>
      <c r="C61" s="24"/>
      <c r="D61" s="24"/>
    </row>
    <row r="62" spans="1:15">
      <c r="A62" s="11" t="s">
        <v>17</v>
      </c>
    </row>
    <row r="63" spans="1:15">
      <c r="A63" s="11"/>
    </row>
    <row r="65" spans="1:10">
      <c r="A65" s="9" t="s">
        <v>65</v>
      </c>
    </row>
    <row r="69" spans="1:10">
      <c r="J69" s="19">
        <f>H45+N30+N18</f>
        <v>2250504.09</v>
      </c>
    </row>
    <row r="71" spans="1:10">
      <c r="J71" s="19">
        <f>J30+J19+B45</f>
        <v>7992664.4199999999</v>
      </c>
    </row>
  </sheetData>
  <mergeCells count="95">
    <mergeCell ref="A51:O51"/>
    <mergeCell ref="A53:O53"/>
    <mergeCell ref="B55:F55"/>
    <mergeCell ref="B56:F56"/>
    <mergeCell ref="G55:K55"/>
    <mergeCell ref="G56:K56"/>
    <mergeCell ref="L55:O55"/>
    <mergeCell ref="L56:O56"/>
    <mergeCell ref="K41:O43"/>
    <mergeCell ref="A39:N39"/>
    <mergeCell ref="A41:A43"/>
    <mergeCell ref="B41:J41"/>
    <mergeCell ref="B42:G42"/>
    <mergeCell ref="H42:J43"/>
    <mergeCell ref="K48:O48"/>
    <mergeCell ref="B44:D44"/>
    <mergeCell ref="E44:G44"/>
    <mergeCell ref="H44:J44"/>
    <mergeCell ref="K44:O44"/>
    <mergeCell ref="K47:O47"/>
    <mergeCell ref="B48:D48"/>
    <mergeCell ref="E48:G48"/>
    <mergeCell ref="H48:J48"/>
    <mergeCell ref="B47:D47"/>
    <mergeCell ref="E47:G47"/>
    <mergeCell ref="H47:J47"/>
    <mergeCell ref="K45:O46"/>
    <mergeCell ref="O31:O35"/>
    <mergeCell ref="A32:A33"/>
    <mergeCell ref="B43:D43"/>
    <mergeCell ref="E43:G43"/>
    <mergeCell ref="H32:H33"/>
    <mergeCell ref="A34:A35"/>
    <mergeCell ref="C32:C33"/>
    <mergeCell ref="D32:D33"/>
    <mergeCell ref="E32:E33"/>
    <mergeCell ref="F32:F33"/>
    <mergeCell ref="G32:G33"/>
    <mergeCell ref="I32:I33"/>
    <mergeCell ref="J31:J35"/>
    <mergeCell ref="K31:K35"/>
    <mergeCell ref="L31:L35"/>
    <mergeCell ref="M31:M35"/>
    <mergeCell ref="B61:D61"/>
    <mergeCell ref="E60:F60"/>
    <mergeCell ref="B60:D60"/>
    <mergeCell ref="A24:O24"/>
    <mergeCell ref="B26:I26"/>
    <mergeCell ref="J26:N26"/>
    <mergeCell ref="O26:O28"/>
    <mergeCell ref="H27:H28"/>
    <mergeCell ref="I27:I28"/>
    <mergeCell ref="J27:L27"/>
    <mergeCell ref="M27:N27"/>
    <mergeCell ref="A26:A28"/>
    <mergeCell ref="B27:B28"/>
    <mergeCell ref="C27:E27"/>
    <mergeCell ref="F27:G27"/>
    <mergeCell ref="B31:B35"/>
    <mergeCell ref="N31:N35"/>
    <mergeCell ref="C34:C35"/>
    <mergeCell ref="D34:D35"/>
    <mergeCell ref="I34:I35"/>
    <mergeCell ref="H34:H35"/>
    <mergeCell ref="E34:E35"/>
    <mergeCell ref="F34:F35"/>
    <mergeCell ref="G34:G35"/>
    <mergeCell ref="B49:D49"/>
    <mergeCell ref="E49:G49"/>
    <mergeCell ref="B45:D46"/>
    <mergeCell ref="E45:G46"/>
    <mergeCell ref="H45:J46"/>
    <mergeCell ref="H49:J49"/>
    <mergeCell ref="K49:O49"/>
    <mergeCell ref="A2:O2"/>
    <mergeCell ref="A3:O3"/>
    <mergeCell ref="A4:O4"/>
    <mergeCell ref="A6:O6"/>
    <mergeCell ref="A7:O7"/>
    <mergeCell ref="A9:O9"/>
    <mergeCell ref="A10:O10"/>
    <mergeCell ref="A12:O12"/>
    <mergeCell ref="O14:O16"/>
    <mergeCell ref="H15:H16"/>
    <mergeCell ref="I15:I16"/>
    <mergeCell ref="B15:B16"/>
    <mergeCell ref="A14:A16"/>
    <mergeCell ref="C15:E15"/>
    <mergeCell ref="F15:G15"/>
    <mergeCell ref="A8:N8"/>
    <mergeCell ref="J15:L15"/>
    <mergeCell ref="M15:N15"/>
    <mergeCell ref="A11:N11"/>
    <mergeCell ref="J14:N14"/>
    <mergeCell ref="B14:I14"/>
  </mergeCells>
  <pageMargins left="0.6692913385826772" right="0.27559055118110237" top="0.86614173228346458" bottom="0.6692913385826772" header="0.31496062992125984" footer="0.31496062992125984"/>
  <pageSetup paperSize="9" scale="39" fitToHeight="3" orientation="landscape" r:id="rId1"/>
  <rowBreaks count="2" manualBreakCount="2">
    <brk id="23" max="14" man="1"/>
    <brk id="50" max="1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4 кв 2019</vt:lpstr>
      <vt:lpstr>'4 кв 2019'!Область_печати</vt:lpstr>
    </vt:vector>
  </TitlesOfParts>
  <Company>SPecialiST RePack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cp:lastPrinted>2021-01-13T04:24:59Z</cp:lastPrinted>
  <dcterms:created xsi:type="dcterms:W3CDTF">2016-04-04T04:29:27Z</dcterms:created>
  <dcterms:modified xsi:type="dcterms:W3CDTF">2021-01-13T04:26:24Z</dcterms:modified>
</cp:coreProperties>
</file>